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50上下水道課\02業務Ｇ\003下水道\3.調査関係\◆決算統計◆\R5決算統計\20250121【和歌山県市町村課：照会】公営企業に係る経営比較分析表（令和５年度決算）の分析等について】 NO.290644\提出\様式差替分\"/>
    </mc:Choice>
  </mc:AlternateContent>
  <workbookProtection workbookAlgorithmName="SHA-512" workbookHashValue="SgYAXUYMzaf0wqLU9FukX3i66jK6o+U0VHAaqN0HbxlcZEgAxPQx/IHOuvvdCkEf6mzeOu8PSLETYrXZ6nPcQw==" workbookSaltValue="jhfRBRfr0sq/wkjIiyJdV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<sst xmlns="http://schemas.openxmlformats.org/spreadsheetml/2006/main" count="319" uniqueCount="116">
  <si>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</si>
  <si>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</si>
  <si>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</si>
  <si>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</si>
  <si>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</si>
  <si>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</si>
  <si>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</si>
  <si>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</si>
  <si>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</si>
  <si>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</si>
  <si>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</si>
  <si>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</si>
  <si>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</si>
  <si>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</si>
  <si>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</si>
  <si>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</si>
  <si>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</si>
  <si>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</si>
  <si>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</si>
  <si>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</si>
  <si>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</si>
  <si>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</si>
  <si>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</si>
  <si>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</si>
  <si>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</si>
  <si>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</si>
  <si>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</si>
  <si>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</si>
  <si>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</si>
  <si>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</si>
  <si>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</si>
  <si>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</si>
  <si>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</si>
  <si>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</si>
  <si>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</si>
  <si>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</si>
  <si>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</si>
  <si>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</si>
  <si>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</si>
  <si>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</si>
  <si>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</si>
  <si>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</si>
  <si>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</si>
  <si>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</si>
  <si>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</si>
  <si>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</si>
  <si>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</si>
  <si>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</si>
  <si>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</si>
  <si>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</si>
  <si>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</si>
  <si>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</si>
  <si>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</si>
  <si>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</si>
  <si>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</si>
  <si>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</si>
  <si>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</si>
  <si>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</si>
  <si>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</si>
  <si>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</si>
  <si>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</si>
  <si>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</si>
  <si>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</si>
  <si>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</si>
  <si>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</si>
  <si>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</si>
  <si>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</si>
  <si>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</si>
  <si>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</si>
  <si>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</si>
  <si>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</si>
  <si>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</si>
  <si>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</si>
  <si>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</si>
  <si>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</si>
  <si>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</si>
  <si>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</si>
  <si>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</si>
  <si>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</si>
  <si>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</si>
  <si>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</si>
  <si>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</si>
  <si>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</si>
  <si>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</si>
  <si>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</si>
  <si>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</si>
  <si>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</si>
  <si>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</si>
  <si>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</si>
  <si>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</si>
  <si>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</si>
  <si>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</si>
  <si>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</si>
  <si>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</si>
  <si>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</si>
  <si>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</si>
  <si>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</si>
  <si>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</si>
  <si>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</si>
  <si>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</si>
  <si>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</si>
  <si>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</si>
  <si>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</si>
  <si>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</si>
  <si>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</si>
  <si>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</si>
  <si>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</si>
  <si>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</si>
  <si>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</si>
  <si>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</si>
  <si>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</si>
  <si>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</si>
  <si>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</si>
  <si>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当事業の着手時に埋設した管渠で現在29年が経過しているが、管渠の耐用年数が50年であることを考えると、老朽化による管渠改善・更新は現時点においては必要ないものと思われる。しかしながら、処理施設・設備の老朽化は相当進んでおり、修繕を行い対応している。限られた財政の中、平成29年度に実施した機能診断調査・最適整備構想に基づいた効率的な処理施設・設備・管渠等の改築・更新が今後の課題となる。</t>
    <phoneticPr fontId="4"/>
  </si>
  <si>
    <t xml:space="preserve">当事業は、市ノ瀬南岸地区を皮切りとして平成6年に事業着手し、平成12年に市ノ瀬北岸地区、平成14年に生馬地区、平成15年に岩田・岡地区、田熊地区が供用開始となり、平成16年に事業完了となった。5地区の全整備面積は114ha、現在の水洗化率は、前年度と同様の74.4％となっている。事業は完了しているため新規の下水道管埋設の工事費はかからないものの、処理施設や設備の老朽化に伴い、維持や更新に係る費用の増加が予測される。　　　　　　　　　　令和5年度には公営企業法を適用し企業会計となったため、経営状況が明確になることから、適切な各処理施設・設備等の更新や削減を行い経営健全化を図る必要がある。
</t>
    <phoneticPr fontId="4"/>
  </si>
  <si>
    <t>①について、100％を超えているが、一般会計補助金に依存しているため使用料収入の増加が課題である。②について、欠損金は発生していない。安定した使用料収入の確保に取り組む必要がある。③について、償還金に係る流動負債は一般会計補助金等を充てている。④について、当該数値は0％となっている。③と同様に、償還金に要する額は一般会計が負担している状況である。⑤について,現在使用料収入だけでは補えず、不足分を一般会計補助金で補っている。引き続き、維持管理費用が増加することが考えられるため、使用料収入の増加が課題である。⑥について、類似団体値より低くなっているが、将来必要となる維持管理費等の削減、投資の効率化に取り組むことが課題である。⑦について、類似団体と比較してもあまり大きな差はなく平均的な数値となっている。施設の改築等にあたっては将来の汚水処理人口の減少等を踏まえ適切な施設規模を検討していく必要がある。⑧について、安定した使用料収入の確保のため、水洗化促進の啓発が課題である。　　　　　　　　　　　　　　　　　　　　</t>
    <rPh sb="11" eb="12">
      <t>コ</t>
    </rPh>
    <rPh sb="26" eb="28">
      <t>イゾン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</si>
</sst>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DB0-4496-95DD-3635AB60CF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5DB0-4496-95DD-3635AB60CF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50.85</c:v>
                </c:pt>
              </c:numCache>
            </c:numRef>
          </c:val>
          <c:extLst>
            <c:ext xmlns:c16="http://schemas.microsoft.com/office/drawing/2014/chart" uri="{C3380CC4-5D6E-409C-BE32-E72D297353CC}">
              <c16:uniqueId val="{00000000-6ACB-4E1F-81BD-B7B558B771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6ACB-4E1F-81BD-B7B558B771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74.44</c:v>
                </c:pt>
              </c:numCache>
            </c:numRef>
          </c:val>
          <c:extLst>
            <c:ext xmlns:c16="http://schemas.microsoft.com/office/drawing/2014/chart" uri="{C3380CC4-5D6E-409C-BE32-E72D297353CC}">
              <c16:uniqueId val="{00000000-6E89-4990-9D20-E24D4FD952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6E89-4990-9D20-E24D4FD952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105.56</c:v>
                </c:pt>
              </c:numCache>
            </c:numRef>
          </c:val>
          <c:extLst>
            <c:ext xmlns:c16="http://schemas.microsoft.com/office/drawing/2014/chart" uri="{C3380CC4-5D6E-409C-BE32-E72D297353CC}">
              <c16:uniqueId val="{00000000-EA58-4CBE-811B-F958E17D39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EA58-4CBE-811B-F958E17D39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5.21</c:v>
                </c:pt>
              </c:numCache>
            </c:numRef>
          </c:val>
          <c:extLst>
            <c:ext xmlns:c16="http://schemas.microsoft.com/office/drawing/2014/chart" uri="{C3380CC4-5D6E-409C-BE32-E72D297353CC}">
              <c16:uniqueId val="{00000000-8928-4904-8D4A-6CC0995E04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8928-4904-8D4A-6CC0995E04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E6-4CC5-A2B8-88FB7BE1D3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DFE6-4CC5-A2B8-88FB7BE1D3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99-45D2-AE27-ADBB3F9208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1C99-45D2-AE27-ADBB3F9208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49.3</c:v>
                </c:pt>
              </c:numCache>
            </c:numRef>
          </c:val>
          <c:extLst>
            <c:ext xmlns:c16="http://schemas.microsoft.com/office/drawing/2014/chart" uri="{C3380CC4-5D6E-409C-BE32-E72D297353CC}">
              <c16:uniqueId val="{00000000-07E2-4671-939A-5808E28525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07E2-4671-939A-5808E28525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34-4C14-9CE3-C3308F7828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F734-4C14-9CE3-C3308F7828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86.07</c:v>
                </c:pt>
              </c:numCache>
            </c:numRef>
          </c:val>
          <c:extLst>
            <c:ext xmlns:c16="http://schemas.microsoft.com/office/drawing/2014/chart" uri="{C3380CC4-5D6E-409C-BE32-E72D297353CC}">
              <c16:uniqueId val="{00000000-0136-429B-9CC0-35B3F988B8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0136-429B-9CC0-35B3F988B8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175.97</c:v>
                </c:pt>
              </c:numCache>
            </c:numRef>
          </c:val>
          <c:extLst>
            <c:ext xmlns:c16="http://schemas.microsoft.com/office/drawing/2014/chart" uri="{C3380CC4-5D6E-409C-BE32-E72D297353CC}">
              <c16:uniqueId val="{00000000-4271-4D06-8BBA-9097BD6534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4271-4D06-8BBA-9097BD6534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1" zoomScaleNormal="100" workbookViewId="0">
      <selection activeCell="CC23" sqref="CC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上富田町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15720</v>
      </c>
      <c r="AM8" s="45"/>
      <c r="AN8" s="45"/>
      <c r="AO8" s="45"/>
      <c r="AP8" s="45"/>
      <c r="AQ8" s="45"/>
      <c r="AR8" s="45"/>
      <c r="AS8" s="45"/>
      <c r="AT8" s="44">
        <f>データ!T6</f>
        <v>57.37</v>
      </c>
      <c r="AU8" s="44"/>
      <c r="AV8" s="44"/>
      <c r="AW8" s="44"/>
      <c r="AX8" s="44"/>
      <c r="AY8" s="44"/>
      <c r="AZ8" s="44"/>
      <c r="BA8" s="44"/>
      <c r="BB8" s="44">
        <f>データ!U6</f>
        <v>274.01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77.180000000000007</v>
      </c>
      <c r="J10" s="44"/>
      <c r="K10" s="44"/>
      <c r="L10" s="44"/>
      <c r="M10" s="44"/>
      <c r="N10" s="44"/>
      <c r="O10" s="44"/>
      <c r="P10" s="44">
        <f>データ!P6</f>
        <v>30.21</v>
      </c>
      <c r="Q10" s="44"/>
      <c r="R10" s="44"/>
      <c r="S10" s="44"/>
      <c r="T10" s="44"/>
      <c r="U10" s="44"/>
      <c r="V10" s="44"/>
      <c r="W10" s="44">
        <f>データ!Q6</f>
        <v>107.75</v>
      </c>
      <c r="X10" s="44"/>
      <c r="Y10" s="44"/>
      <c r="Z10" s="44"/>
      <c r="AA10" s="44"/>
      <c r="AB10" s="44"/>
      <c r="AC10" s="44"/>
      <c r="AD10" s="45">
        <f>データ!R6</f>
        <v>3157</v>
      </c>
      <c r="AE10" s="45"/>
      <c r="AF10" s="45"/>
      <c r="AG10" s="45"/>
      <c r="AH10" s="45"/>
      <c r="AI10" s="45"/>
      <c r="AJ10" s="45"/>
      <c r="AK10" s="2"/>
      <c r="AL10" s="45">
        <f>データ!V6</f>
        <v>4730</v>
      </c>
      <c r="AM10" s="45"/>
      <c r="AN10" s="45"/>
      <c r="AO10" s="45"/>
      <c r="AP10" s="45"/>
      <c r="AQ10" s="45"/>
      <c r="AR10" s="45"/>
      <c r="AS10" s="45"/>
      <c r="AT10" s="44">
        <f>データ!W6</f>
        <v>1.1399999999999999</v>
      </c>
      <c r="AU10" s="44"/>
      <c r="AV10" s="44"/>
      <c r="AW10" s="44"/>
      <c r="AX10" s="44"/>
      <c r="AY10" s="44"/>
      <c r="AZ10" s="44"/>
      <c r="BA10" s="44"/>
      <c r="BB10" s="44">
        <f>データ!X6</f>
        <v>4149.12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EERUDHYsJ3xy5WkKFYIVcqVhYy3S7RR23TmA4vAuPOnaMTeIFkAPGCt2mM0clLiczwtVEptIovow1FA4nTpmxg==" saltValue="zSMD8u/Lj9SKXRGAefOx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304042</v>
      </c>
      <c r="D6" s="19">
        <f t="shared" si="3"/>
        <v>46</v>
      </c>
      <c r="E6" s="19">
        <f t="shared" si="3"/>
        <v>17</v>
      </c>
      <c r="F6" s="19">
        <f t="shared" si="3"/>
        <v>5</v>
      </c>
      <c r="G6" s="19">
        <f t="shared" si="3"/>
        <v>0</v>
      </c>
      <c r="H6" s="19" t="str">
        <f t="shared" si="3"/>
        <v>和歌山県　上富田町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77.180000000000007</v>
      </c>
      <c r="P6" s="20">
        <f t="shared" si="3"/>
        <v>30.21</v>
      </c>
      <c r="Q6" s="20">
        <f t="shared" si="3"/>
        <v>107.75</v>
      </c>
      <c r="R6" s="20">
        <f t="shared" si="3"/>
        <v>3157</v>
      </c>
      <c r="S6" s="20">
        <f t="shared" si="3"/>
        <v>15720</v>
      </c>
      <c r="T6" s="20">
        <f t="shared" si="3"/>
        <v>57.37</v>
      </c>
      <c r="U6" s="20">
        <f t="shared" si="3"/>
        <v>274.01</v>
      </c>
      <c r="V6" s="20">
        <f t="shared" si="3"/>
        <v>4730</v>
      </c>
      <c r="W6" s="20">
        <f t="shared" si="3"/>
        <v>1.1399999999999999</v>
      </c>
      <c r="X6" s="20">
        <f t="shared" si="3"/>
        <v>4149.12</v>
      </c>
      <c r="Y6" s="21" t="str">
        <f>IF(Y7="",NA(),Y7)</f>
        <v>-</v>
      </c>
      <c r="Z6" s="21" t="str">
        <f t="shared" ref="Z6:AH6" si="4">IF(Z7="",NA(),Z7)</f>
        <v>-</v>
      </c>
      <c r="AA6" s="21" t="str">
        <f t="shared" si="4"/>
        <v>-</v>
      </c>
      <c r="AB6" s="21" t="str">
        <f t="shared" si="4"/>
        <v>-</v>
      </c>
      <c r="AC6" s="21">
        <f t="shared" si="4"/>
        <v>105.56</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49.3</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86.07</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175.97</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50.85</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74.44</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5.21</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304042</v>
      </c>
      <c r="D7" s="23">
        <v>46</v>
      </c>
      <c r="E7" s="23">
        <v>17</v>
      </c>
      <c r="F7" s="23">
        <v>5</v>
      </c>
      <c r="G7" s="23">
        <v>0</v>
      </c>
      <c r="H7" s="23" t="s">
        <v>95</v>
      </c>
      <c r="I7" s="23" t="s">
        <v>96</v>
      </c>
      <c r="J7" s="23" t="s">
        <v>97</v>
      </c>
      <c r="K7" s="23" t="s">
        <v>98</v>
      </c>
      <c r="L7" s="23" t="s">
        <v>99</v>
      </c>
      <c r="M7" s="23" t="s">
        <v>100</v>
      </c>
      <c r="N7" s="24" t="s">
        <v>101</v>
      </c>
      <c r="O7" s="24">
        <v>77.180000000000007</v>
      </c>
      <c r="P7" s="24">
        <v>30.21</v>
      </c>
      <c r="Q7" s="24">
        <v>107.75</v>
      </c>
      <c r="R7" s="24">
        <v>3157</v>
      </c>
      <c r="S7" s="24">
        <v>15720</v>
      </c>
      <c r="T7" s="24">
        <v>57.37</v>
      </c>
      <c r="U7" s="24">
        <v>274.01</v>
      </c>
      <c r="V7" s="24">
        <v>4730</v>
      </c>
      <c r="W7" s="24">
        <v>1.1399999999999999</v>
      </c>
      <c r="X7" s="24">
        <v>4149.12</v>
      </c>
      <c r="Y7" s="24" t="s">
        <v>101</v>
      </c>
      <c r="Z7" s="24" t="s">
        <v>101</v>
      </c>
      <c r="AA7" s="24" t="s">
        <v>101</v>
      </c>
      <c r="AB7" s="24" t="s">
        <v>101</v>
      </c>
      <c r="AC7" s="24">
        <v>105.56</v>
      </c>
      <c r="AD7" s="24" t="s">
        <v>101</v>
      </c>
      <c r="AE7" s="24" t="s">
        <v>101</v>
      </c>
      <c r="AF7" s="24" t="s">
        <v>101</v>
      </c>
      <c r="AG7" s="24" t="s">
        <v>101</v>
      </c>
      <c r="AH7" s="24">
        <v>106.35</v>
      </c>
      <c r="AI7" s="24">
        <v>104.44</v>
      </c>
      <c r="AJ7" s="24" t="s">
        <v>101</v>
      </c>
      <c r="AK7" s="24" t="s">
        <v>101</v>
      </c>
      <c r="AL7" s="24" t="s">
        <v>101</v>
      </c>
      <c r="AM7" s="24" t="s">
        <v>101</v>
      </c>
      <c r="AN7" s="24">
        <v>0</v>
      </c>
      <c r="AO7" s="24" t="s">
        <v>101</v>
      </c>
      <c r="AP7" s="24" t="s">
        <v>101</v>
      </c>
      <c r="AQ7" s="24" t="s">
        <v>101</v>
      </c>
      <c r="AR7" s="24" t="s">
        <v>101</v>
      </c>
      <c r="AS7" s="24">
        <v>129.88999999999999</v>
      </c>
      <c r="AT7" s="24">
        <v>124.06</v>
      </c>
      <c r="AU7" s="24" t="s">
        <v>101</v>
      </c>
      <c r="AV7" s="24" t="s">
        <v>101</v>
      </c>
      <c r="AW7" s="24" t="s">
        <v>101</v>
      </c>
      <c r="AX7" s="24" t="s">
        <v>101</v>
      </c>
      <c r="AY7" s="24">
        <v>49.3</v>
      </c>
      <c r="AZ7" s="24" t="s">
        <v>101</v>
      </c>
      <c r="BA7" s="24" t="s">
        <v>101</v>
      </c>
      <c r="BB7" s="24" t="s">
        <v>101</v>
      </c>
      <c r="BC7" s="24" t="s">
        <v>101</v>
      </c>
      <c r="BD7" s="24">
        <v>44.04</v>
      </c>
      <c r="BE7" s="24">
        <v>42.02</v>
      </c>
      <c r="BF7" s="24" t="s">
        <v>101</v>
      </c>
      <c r="BG7" s="24" t="s">
        <v>101</v>
      </c>
      <c r="BH7" s="24" t="s">
        <v>101</v>
      </c>
      <c r="BI7" s="24" t="s">
        <v>101</v>
      </c>
      <c r="BJ7" s="24">
        <v>0</v>
      </c>
      <c r="BK7" s="24" t="s">
        <v>101</v>
      </c>
      <c r="BL7" s="24" t="s">
        <v>101</v>
      </c>
      <c r="BM7" s="24" t="s">
        <v>101</v>
      </c>
      <c r="BN7" s="24" t="s">
        <v>101</v>
      </c>
      <c r="BO7" s="24">
        <v>839.21</v>
      </c>
      <c r="BP7" s="24">
        <v>785.1</v>
      </c>
      <c r="BQ7" s="24" t="s">
        <v>101</v>
      </c>
      <c r="BR7" s="24" t="s">
        <v>101</v>
      </c>
      <c r="BS7" s="24" t="s">
        <v>101</v>
      </c>
      <c r="BT7" s="24" t="s">
        <v>101</v>
      </c>
      <c r="BU7" s="24">
        <v>86.07</v>
      </c>
      <c r="BV7" s="24" t="s">
        <v>101</v>
      </c>
      <c r="BW7" s="24" t="s">
        <v>101</v>
      </c>
      <c r="BX7" s="24" t="s">
        <v>101</v>
      </c>
      <c r="BY7" s="24" t="s">
        <v>101</v>
      </c>
      <c r="BZ7" s="24">
        <v>52.05</v>
      </c>
      <c r="CA7" s="24">
        <v>56.93</v>
      </c>
      <c r="CB7" s="24" t="s">
        <v>101</v>
      </c>
      <c r="CC7" s="24" t="s">
        <v>101</v>
      </c>
      <c r="CD7" s="24" t="s">
        <v>101</v>
      </c>
      <c r="CE7" s="24" t="s">
        <v>101</v>
      </c>
      <c r="CF7" s="24">
        <v>175.97</v>
      </c>
      <c r="CG7" s="24" t="s">
        <v>101</v>
      </c>
      <c r="CH7" s="24" t="s">
        <v>101</v>
      </c>
      <c r="CI7" s="24" t="s">
        <v>101</v>
      </c>
      <c r="CJ7" s="24" t="s">
        <v>101</v>
      </c>
      <c r="CK7" s="24">
        <v>301.86</v>
      </c>
      <c r="CL7" s="24">
        <v>271.14999999999998</v>
      </c>
      <c r="CM7" s="24" t="s">
        <v>101</v>
      </c>
      <c r="CN7" s="24" t="s">
        <v>101</v>
      </c>
      <c r="CO7" s="24" t="s">
        <v>101</v>
      </c>
      <c r="CP7" s="24" t="s">
        <v>101</v>
      </c>
      <c r="CQ7" s="24">
        <v>50.85</v>
      </c>
      <c r="CR7" s="24" t="s">
        <v>101</v>
      </c>
      <c r="CS7" s="24" t="s">
        <v>101</v>
      </c>
      <c r="CT7" s="24" t="s">
        <v>101</v>
      </c>
      <c r="CU7" s="24" t="s">
        <v>101</v>
      </c>
      <c r="CV7" s="24">
        <v>46.25</v>
      </c>
      <c r="CW7" s="24">
        <v>49.87</v>
      </c>
      <c r="CX7" s="24" t="s">
        <v>101</v>
      </c>
      <c r="CY7" s="24" t="s">
        <v>101</v>
      </c>
      <c r="CZ7" s="24" t="s">
        <v>101</v>
      </c>
      <c r="DA7" s="24" t="s">
        <v>101</v>
      </c>
      <c r="DB7" s="24">
        <v>74.44</v>
      </c>
      <c r="DC7" s="24" t="s">
        <v>101</v>
      </c>
      <c r="DD7" s="24" t="s">
        <v>101</v>
      </c>
      <c r="DE7" s="24" t="s">
        <v>101</v>
      </c>
      <c r="DF7" s="24" t="s">
        <v>101</v>
      </c>
      <c r="DG7" s="24">
        <v>83.96</v>
      </c>
      <c r="DH7" s="24">
        <v>87.54</v>
      </c>
      <c r="DI7" s="24" t="s">
        <v>101</v>
      </c>
      <c r="DJ7" s="24" t="s">
        <v>101</v>
      </c>
      <c r="DK7" s="24" t="s">
        <v>101</v>
      </c>
      <c r="DL7" s="24" t="s">
        <v>101</v>
      </c>
      <c r="DM7" s="24">
        <v>5.21</v>
      </c>
      <c r="DN7" s="24" t="s">
        <v>101</v>
      </c>
      <c r="DO7" s="24" t="s">
        <v>101</v>
      </c>
      <c r="DP7" s="24" t="s">
        <v>101</v>
      </c>
      <c r="DQ7" s="24" t="s">
        <v>101</v>
      </c>
      <c r="DR7" s="24">
        <v>25.46</v>
      </c>
      <c r="DS7" s="24">
        <v>28.42</v>
      </c>
      <c r="DT7" s="24" t="s">
        <v>101</v>
      </c>
      <c r="DU7" s="24" t="s">
        <v>101</v>
      </c>
      <c r="DV7" s="24" t="s">
        <v>101</v>
      </c>
      <c r="DW7" s="24" t="s">
        <v>101</v>
      </c>
      <c r="DX7" s="24">
        <v>0</v>
      </c>
      <c r="DY7" s="24" t="s">
        <v>101</v>
      </c>
      <c r="DZ7" s="24" t="s">
        <v>101</v>
      </c>
      <c r="EA7" s="24" t="s">
        <v>101</v>
      </c>
      <c r="EB7" s="24" t="s">
        <v>101</v>
      </c>
      <c r="EC7" s="24">
        <v>0.19</v>
      </c>
      <c r="ED7" s="24">
        <v>0.08</v>
      </c>
      <c r="EE7" s="24" t="s">
        <v>101</v>
      </c>
      <c r="EF7" s="24" t="s">
        <v>101</v>
      </c>
      <c r="EG7" s="24" t="s">
        <v>101</v>
      </c>
      <c r="EH7" s="24" t="s">
        <v>101</v>
      </c>
      <c r="EI7" s="24">
        <v>0</v>
      </c>
      <c r="EJ7" s="24" t="s">
        <v>101</v>
      </c>
      <c r="EK7" s="24" t="s">
        <v>101</v>
      </c>
      <c r="EL7" s="24" t="s">
        <v>101</v>
      </c>
      <c r="EM7" s="24" t="s">
        <v>101</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赤木 良多</cp:lastModifiedBy>
  <cp:lastPrinted>2025-01-28T02:47:33Z</cp:lastPrinted>
  <dcterms:created xsi:type="dcterms:W3CDTF">2025-01-24T07:19:36Z</dcterms:created>
  <dcterms:modified xsi:type="dcterms:W3CDTF">2025-01-28T07:51:56Z</dcterms:modified>
  <cp:category/>
</cp:coreProperties>
</file>